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595" activeTab="1"/>
  </bookViews>
  <sheets>
    <sheet name="scheme’s AUM " sheetId="1" r:id="rId1"/>
    <sheet name="Investment objective" sheetId="2" r:id="rId2"/>
    <sheet name="PortfolioDashboard Ser2" sheetId="3" r:id="rId3"/>
    <sheet name="Portfolio disclosure" sheetId="4" r:id="rId4"/>
    <sheet name="Scheme’s past performance" sheetId="5" r:id="rId5"/>
    <sheet name="Expense ratios" sheetId="6" r:id="rId6"/>
    <sheet name="XDO_METADATA" sheetId="7" state="hidden" r:id="rId7"/>
  </sheets>
  <definedNames>
    <definedName name="XDO_?AUM_3?">'scheme’s AUM '!$B$2:$B$7</definedName>
    <definedName name="XDO_?EXPENSE_RATIO?">'Expense ratios'!$B$2:$B$6</definedName>
    <definedName name="XDO_?EXPENSE_RATIO_HEADER?">'Expense ratios'!$B$1</definedName>
    <definedName name="XDO_?INSTRUMENT_NAME_1?">'PortfolioDashboard Ser2'!$B$13:$B$53</definedName>
    <definedName name="XDO_?INSTRUMENT_NAME_2?">'Portfolio disclosure'!$B$13:$B$45</definedName>
    <definedName name="XDO_?ISIN_1?">'PortfolioDashboard Ser2'!$C$13:$C$53</definedName>
    <definedName name="XDO_?ISIN_2?">'Portfolio disclosure'!$C$13:$C$45</definedName>
    <definedName name="XDO_?LISTED_UNLISTED_1?">'PortfolioDashboard Ser2'!$B$12:$B$49</definedName>
    <definedName name="XDO_?LISTED_UNLISTED_2?">'Portfolio disclosure'!$B$12:$B$39</definedName>
    <definedName name="XDO_?MARKET_VALUE_1?">'PortfolioDashboard Ser2'!$E$13:$E$53</definedName>
    <definedName name="XDO_?MARKET_VALUE_2?">'Portfolio disclosure'!$E$13:$E$45</definedName>
    <definedName name="XDO_?NUM_1?">'PortfolioDashboard Ser2'!$A$13:$A$53</definedName>
    <definedName name="XDO_?NUM_2?">'Portfolio disclosure'!$A$13:$A$45</definedName>
    <definedName name="XDO_?PER_NET_ASSET_1?">'PortfolioDashboard Ser2'!$F$13:$F$53</definedName>
    <definedName name="XDO_?PER_NET_ASSET_2?">'Portfolio disclosure'!$F$13:$F$45</definedName>
    <definedName name="XDO_?PORTFOLIO_HEADER_1?">'PortfolioDashboard Ser2'!$A$7</definedName>
    <definedName name="XDO_?PORTFOLIO_HEADER_2?">'Portfolio disclosure'!$A$7</definedName>
    <definedName name="XDO_?QUANTITY_1?">'PortfolioDashboard Ser2'!$D$13:$D$53</definedName>
    <definedName name="XDO_?QUANTITY_2?">'Portfolio disclosure'!$D$13:$D$45</definedName>
    <definedName name="XDO_?SCHEME_AUM_HEADER?">'scheme’s AUM '!$B$1</definedName>
    <definedName name="XDO_?SCHEME_NAME?">'Scheme’s past performance'!$A$3:$A$7</definedName>
    <definedName name="XDO_?SCHEME_NAME_3?">'scheme’s AUM '!$A$2:$A$7</definedName>
    <definedName name="XDO_?SCHEME_NAME_4?">'Expense ratios'!$A$2:$A$6</definedName>
    <definedName name="XDO_?SINCE_BENCHMARK_XIRR?">'Scheme’s past performance'!$I$3:$I$7</definedName>
    <definedName name="XDO_?SINCE_SCHEME_XIRR?">'Scheme’s past performance'!$H$3:$H$7</definedName>
    <definedName name="XDO_?ST_AUM_1?">'PortfolioDashboard Ser2'!$E$16</definedName>
    <definedName name="XDO_?ST_AUM_2?">'Portfolio disclosure'!$E$17</definedName>
    <definedName name="XDO_?ST_CBLO_MARKET_VALUE_1?">'PortfolioDashboard Ser2'!$E$15</definedName>
    <definedName name="XDO_?ST_CBLO_MARKET_VALUE_2?">'Portfolio disclosure'!$E$16</definedName>
    <definedName name="XDO_?ST_CBLO_PER_NET_ASST_1?">'PortfolioDashboard Ser2'!$F$15</definedName>
    <definedName name="XDO_?ST_CBLO_PER_NET_ASST_2?">'Portfolio disclosure'!$F$16</definedName>
    <definedName name="XDO_?ST_MARKET_VALUE_1?">'PortfolioDashboard Ser2'!$E$14</definedName>
    <definedName name="XDO_?ST_MARKET_VALUE_2?">'Portfolio disclosure'!$E$15</definedName>
    <definedName name="XDO_?ST_PER_NET_ASSET_1?">'PortfolioDashboard Ser2'!$F$14</definedName>
    <definedName name="XDO_?ST_PER_NET_ASSET_2?">'Portfolio disclosure'!$F$15</definedName>
    <definedName name="XDO_?ST_SCHEME_NAME_1?">'PortfolioDashboard Ser2'!$A$9:$A$17</definedName>
    <definedName name="XDO_?ST_SCHEME_NAME_2?">'Portfolio disclosure'!$A$9:$A$18</definedName>
    <definedName name="XDO_?ST_UNDRAWN_AMOUNT_SCHEME_1?">'PortfolioDashboard Ser2'!$B$17</definedName>
    <definedName name="XDO_?ST_UNDRAWN_SCHEME_PER_NET_ASSET_1?">'PortfolioDashboard Ser2'!$F$17</definedName>
    <definedName name="XDO_?YEAR1_BENCHMARK_XIRR?">'Scheme’s past performance'!$C$3:$C$7</definedName>
    <definedName name="XDO_?YEAR1_SCHEME_XIRR?">'Scheme’s past performance'!$B$3:$B$7</definedName>
    <definedName name="XDO_?YEAR3_BENCHMARK_XIRR?">'Scheme’s past performance'!$E$3:$E$7</definedName>
    <definedName name="XDO_?YEAR3_SCHEME_XIRR?">'Scheme’s past performance'!$D$3:$D$7</definedName>
    <definedName name="XDO_?YEAR5_BENCHMARK_XIRR?">'Scheme’s past performance'!$G$3:$G$7</definedName>
    <definedName name="XDO_?YEAR5_SCHEME_XIRR?">'Scheme’s past performance'!$F$3:$F$7</definedName>
    <definedName name="XDO_GROUP_?G_1?">'PortfolioDashboard Ser2'!$A$9:$F$58</definedName>
    <definedName name="XDO_GROUP_?G_2?">'PortfolioDashboard Ser2'!$A$44:$F$53</definedName>
    <definedName name="XDO_GROUP_?G_3?">'PortfolioDashboard Ser2'!$A$51:$F$53</definedName>
    <definedName name="XDO_GROUP_?G_4?">'Portfolio disclosure'!$A$9:$F$50</definedName>
    <definedName name="XDO_GROUP_?G_5?">'Portfolio disclosure'!$A$35:$F$45</definedName>
    <definedName name="XDO_GROUP_?G_6?">'Portfolio disclosure'!$A$41:$F$45</definedName>
    <definedName name="XDO_GROUP_?G_7?">'scheme’s AUM '!$A$2:$B$7</definedName>
    <definedName name="XDO_GROUP_?G_8?">'Expense ratios'!$A$2:$B$6</definedName>
    <definedName name="XDO_GROUP_?G_9?">'Scheme’s past performance'!$A$3:$I$7</definedName>
  </definedNames>
  <calcPr fullCalcOnLoad="1"/>
</workbook>
</file>

<file path=xl/sharedStrings.xml><?xml version="1.0" encoding="utf-8"?>
<sst xmlns="http://schemas.openxmlformats.org/spreadsheetml/2006/main" count="215" uniqueCount="103">
  <si>
    <t>Scheme Name</t>
  </si>
  <si>
    <t>Nov-2023</t>
  </si>
  <si>
    <t>IL&amp;FS IDF Series 1C</t>
  </si>
  <si>
    <t>IL&amp;FS IDF Series 2A</t>
  </si>
  <si>
    <t>IL&amp;FS IDF Series 2B</t>
  </si>
  <si>
    <t>IL&amp;FS IDF Series 2C</t>
  </si>
  <si>
    <t>IL&amp;FS IDF Series 3B</t>
  </si>
  <si>
    <t>TOTAL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</si>
  <si>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</si>
  <si>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</si>
  <si>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</si>
  <si>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The IL&amp;FS Financial Centre, 1st Floor, Plot C-22, G-Block, Bandra Kurla Complex, Bandra East, Mumbai-400051 (www.ilfsinfrafund.com)</t>
  </si>
  <si>
    <t>Portfolio as on  November 30 2023</t>
  </si>
  <si>
    <t>Sr. No.</t>
  </si>
  <si>
    <t>Name of Instrument</t>
  </si>
  <si>
    <t>ISIN</t>
  </si>
  <si>
    <t>Quantity</t>
  </si>
  <si>
    <t>Market value</t>
  </si>
  <si>
    <t>% to Net Assets</t>
  </si>
  <si>
    <t>(` In lakhs)</t>
  </si>
  <si>
    <t>Non Convertible Debentures-Listed</t>
  </si>
  <si>
    <t>Tata Realty and Infrastructure Limited</t>
  </si>
  <si>
    <t>INE371K08169</t>
  </si>
  <si>
    <t>Jamnagar Utilities &amp; Power Pvt Ltd</t>
  </si>
  <si>
    <t>INE936D07075</t>
  </si>
  <si>
    <t>Bharti Hexacom Limited</t>
  </si>
  <si>
    <t>INE343G08026</t>
  </si>
  <si>
    <t>NTPC Limited</t>
  </si>
  <si>
    <t>INE733E07JO9</t>
  </si>
  <si>
    <t>Power Grid Corporation of India Limited</t>
  </si>
  <si>
    <t>INE752E07LQ0</t>
  </si>
  <si>
    <t>Non Convertible Debentures-Privately placed (Unlisted)</t>
  </si>
  <si>
    <t>Total</t>
  </si>
  <si>
    <t>Triparty CBLO, Current Assets and Current Liabilities</t>
  </si>
  <si>
    <t>Undrawn Amount for Scheme 2A</t>
  </si>
  <si>
    <t>Clean Max Enviro Energy Solution Pvt Ltd</t>
  </si>
  <si>
    <t>INE647U07023</t>
  </si>
  <si>
    <t>Bhilangana Hydro Power Limited</t>
  </si>
  <si>
    <t>INE453I07203</t>
  </si>
  <si>
    <t>Kanchanjunga Power Company Pvt Ltd</t>
  </si>
  <si>
    <t>INE117N07089</t>
  </si>
  <si>
    <t>Emami Frank Ross Limited</t>
  </si>
  <si>
    <t>INE711X07062</t>
  </si>
  <si>
    <t>Shrem Infra Invest Pvt Ltd</t>
  </si>
  <si>
    <t>INE391V07026</t>
  </si>
  <si>
    <t>Utkarsh Trading &amp; Holdings Ltd</t>
  </si>
  <si>
    <t>INE0CUZ07034</t>
  </si>
  <si>
    <t>INE391V07042</t>
  </si>
  <si>
    <t>INE711X07096</t>
  </si>
  <si>
    <t>Undrawn Amount for Scheme 2B</t>
  </si>
  <si>
    <t>INE117N07097</t>
  </si>
  <si>
    <t>INE453I07211</t>
  </si>
  <si>
    <t>Undrawn Amount for Scheme 2C</t>
  </si>
  <si>
    <t>Portfolio as on   November 30 2023</t>
  </si>
  <si>
    <t>OIL &amp; NATURAL GAS CORPORATION LIMITED</t>
  </si>
  <si>
    <t>INE213A08040</t>
  </si>
  <si>
    <t>Inox Wind Limited</t>
  </si>
  <si>
    <t>INE066P07026</t>
  </si>
  <si>
    <t>INE066P07034</t>
  </si>
  <si>
    <t>INE711X07070</t>
  </si>
  <si>
    <t>INE453I07195</t>
  </si>
  <si>
    <t>Shrem Enterprises Pvt Ltd</t>
  </si>
  <si>
    <t>INE0P9W07013</t>
  </si>
  <si>
    <t>DBL Infratech Private Ltd</t>
  </si>
  <si>
    <t>INE0KRJ07011</t>
  </si>
  <si>
    <t>INE733E08213</t>
  </si>
  <si>
    <t>Resco Global Wind Services Pvt Ltd</t>
  </si>
  <si>
    <t>INE0CJZ08019</t>
  </si>
  <si>
    <t>The Bombay Burmah Trading Corp. Ltd</t>
  </si>
  <si>
    <t>INE050A07071</t>
  </si>
  <si>
    <t>INE647U07031</t>
  </si>
  <si>
    <t>INE0CUZ07026</t>
  </si>
  <si>
    <t>INE453I07179</t>
  </si>
  <si>
    <t>INE453I07229</t>
  </si>
  <si>
    <t>INE711X07054</t>
  </si>
  <si>
    <t>INE117N07105</t>
  </si>
  <si>
    <t>INE0KRJ07029</t>
  </si>
  <si>
    <t>INE711X07088</t>
  </si>
  <si>
    <t>INE0CUZ07018</t>
  </si>
  <si>
    <t>Last 1 year</t>
  </si>
  <si>
    <t>Last 3 year</t>
  </si>
  <si>
    <t>Last 5 year</t>
  </si>
  <si>
    <t>Since inception</t>
  </si>
  <si>
    <t>Scheme return</t>
  </si>
  <si>
    <t>Benchmark *</t>
  </si>
  <si>
    <t xml:space="preserve">  *Benchmark – CRISIL Composite Bond Fund Index</t>
  </si>
  <si>
    <t>Past performance may or may not be sustained in future. Returns greater than 1 year period are compounded annualized (CAGR)</t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</si>
  <si>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</si>
  <si>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</si>
  <si>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</si>
  <si>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</si>
  <si>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</si>
  <si>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</si>
  <si>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</si>
  <si>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</si>
  <si>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</si>
  <si>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</si>
  <si>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</si>
  <si>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</si>
  <si>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</si>
  <si>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</si>
  <si>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IL&amp;FS Infrastructure Debt Fund - Series 3-B</t>
  </si>
  <si>
    <t>IL&amp;FS Infrastructure Debt Fund - Series 1-C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</si>
</sst>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yyyy\-mm\-dd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_ * #,##0_)_£_ ;_ * \(#,##0\)_£_ ;_ * &quot;-&quot;??_)_£_ ;_ @_ "/>
    <numFmt numFmtId="185" formatCode="_(* #,##0_);_(* \(#,##0\);_(* &quot;-&quot;??_);_(@_)"/>
    <numFmt numFmtId="186" formatCode="0.00\%"/>
    <numFmt numFmtId="187" formatCode="0.0%"/>
    <numFmt numFmtId="188" formatCode="#,##0.000;\-#,##0.000"/>
    <numFmt numFmtId="189" formatCode="#,##0.00_ ;\-#,##0.00\ "/>
    <numFmt numFmtId="190" formatCode="#,##0.0000;\-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ＭＳ Ｐゴシック"/>
      <family val="3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0" applyFont="1" applyFill="1" applyBorder="1">
      <alignment/>
      <protection/>
    </xf>
    <xf numFmtId="15" fontId="3" fillId="32" borderId="10" xfId="60" applyNumberFormat="1" applyFont="1" applyFill="1" applyBorder="1" applyAlignment="1">
      <alignment horizontal="left"/>
      <protection/>
    </xf>
    <xf numFmtId="0" fontId="0" fillId="0" borderId="0" xfId="0" applyAlignment="1">
      <alignment wrapText="1"/>
    </xf>
    <xf numFmtId="0" fontId="6" fillId="0" borderId="0" xfId="58" applyFont="1" applyFill="1" applyBorder="1" applyAlignment="1">
      <alignment horizontal="center" vertical="top" wrapText="1"/>
      <protection/>
    </xf>
    <xf numFmtId="184" fontId="7" fillId="0" borderId="0" xfId="44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0" xfId="58" applyFont="1" applyFill="1" applyBorder="1">
      <alignment/>
      <protection/>
    </xf>
    <xf numFmtId="0" fontId="13" fillId="0" borderId="10" xfId="0" applyFont="1" applyBorder="1" applyAlignment="1">
      <alignment/>
    </xf>
    <xf numFmtId="0" fontId="9" fillId="33" borderId="10" xfId="58" applyFont="1" applyFill="1" applyBorder="1">
      <alignment/>
      <protection/>
    </xf>
    <xf numFmtId="39" fontId="10" fillId="34" borderId="10" xfId="44" applyNumberFormat="1" applyFont="1" applyFill="1" applyBorder="1" applyAlignment="1">
      <alignment horizontal="center" vertical="top" wrapText="1"/>
    </xf>
    <xf numFmtId="185" fontId="8" fillId="0" borderId="10" xfId="44" applyNumberFormat="1" applyFont="1" applyFill="1" applyBorder="1" applyAlignment="1">
      <alignment/>
    </xf>
    <xf numFmtId="39" fontId="8" fillId="0" borderId="10" xfId="58" applyNumberFormat="1" applyFont="1" applyFill="1" applyBorder="1">
      <alignment/>
      <protection/>
    </xf>
    <xf numFmtId="10" fontId="8" fillId="0" borderId="10" xfId="58" applyNumberFormat="1" applyFont="1" applyFill="1" applyBorder="1">
      <alignment/>
      <protection/>
    </xf>
    <xf numFmtId="4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0" fontId="8" fillId="0" borderId="10" xfId="58" applyFont="1" applyBorder="1">
      <alignment/>
      <protection/>
    </xf>
    <xf numFmtId="39" fontId="9" fillId="33" borderId="10" xfId="58" applyNumberFormat="1" applyFont="1" applyFill="1" applyBorder="1">
      <alignment/>
      <protection/>
    </xf>
    <xf numFmtId="10" fontId="9" fillId="33" borderId="10" xfId="58" applyNumberFormat="1" applyFont="1" applyFill="1" applyBorder="1">
      <alignment/>
      <protection/>
    </xf>
    <xf numFmtId="171" fontId="8" fillId="0" borderId="10" xfId="44" applyFont="1" applyFill="1" applyBorder="1" applyAlignment="1">
      <alignment/>
    </xf>
    <xf numFmtId="10" fontId="9" fillId="33" borderId="10" xfId="58" applyNumberFormat="1" applyFont="1" applyFill="1" applyBorder="1" applyAlignment="1">
      <alignment horizontal="right"/>
      <protection/>
    </xf>
    <xf numFmtId="4" fontId="11" fillId="0" borderId="10" xfId="59" applyNumberFormat="1" applyFont="1" applyFill="1" applyBorder="1">
      <alignment/>
      <protection/>
    </xf>
    <xf numFmtId="185" fontId="11" fillId="0" borderId="10" xfId="42" applyNumberFormat="1" applyFont="1" applyFill="1" applyBorder="1" applyAlignment="1">
      <alignment/>
    </xf>
    <xf numFmtId="0" fontId="8" fillId="0" borderId="10" xfId="58" applyFont="1" applyFill="1" applyBorder="1" applyAlignment="1">
      <alignment/>
      <protection/>
    </xf>
    <xf numFmtId="0" fontId="12" fillId="0" borderId="11" xfId="0" applyFont="1" applyBorder="1" applyAlignment="1">
      <alignment horizontal="center"/>
    </xf>
    <xf numFmtId="17" fontId="1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85" fontId="1" fillId="0" borderId="14" xfId="42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0" fontId="1" fillId="0" borderId="10" xfId="63" applyNumberFormat="1" applyFont="1" applyBorder="1" applyAlignment="1">
      <alignment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186" fontId="20" fillId="0" borderId="15" xfId="0" applyNumberFormat="1" applyFont="1" applyBorder="1" applyAlignment="1">
      <alignment horizontal="right" wrapText="1"/>
    </xf>
    <xf numFmtId="10" fontId="9" fillId="33" borderId="10" xfId="63" applyNumberFormat="1" applyFont="1" applyFill="1" applyBorder="1" applyAlignment="1">
      <alignment/>
    </xf>
    <xf numFmtId="188" fontId="8" fillId="0" borderId="10" xfId="58" applyNumberFormat="1" applyFont="1" applyFill="1" applyBorder="1">
      <alignment/>
      <protection/>
    </xf>
    <xf numFmtId="0" fontId="10" fillId="35" borderId="16" xfId="58" applyFont="1" applyFill="1" applyBorder="1" applyAlignment="1">
      <alignment horizontal="center" vertical="top" wrapText="1"/>
      <protection/>
    </xf>
    <xf numFmtId="0" fontId="10" fillId="35" borderId="17" xfId="58" applyFont="1" applyFill="1" applyBorder="1" applyAlignment="1">
      <alignment horizontal="center" vertical="top" wrapText="1"/>
      <protection/>
    </xf>
    <xf numFmtId="0" fontId="10" fillId="35" borderId="18" xfId="58" applyFont="1" applyFill="1" applyBorder="1" applyAlignment="1">
      <alignment horizontal="center" vertical="top" wrapText="1"/>
      <protection/>
    </xf>
    <xf numFmtId="0" fontId="10" fillId="34" borderId="19" xfId="58" applyFont="1" applyFill="1" applyBorder="1" applyAlignment="1">
      <alignment horizontal="center" vertical="top" wrapText="1"/>
      <protection/>
    </xf>
    <xf numFmtId="0" fontId="10" fillId="34" borderId="20" xfId="58" applyFont="1" applyFill="1" applyBorder="1" applyAlignment="1">
      <alignment horizontal="center" vertical="top" wrapText="1"/>
      <protection/>
    </xf>
    <xf numFmtId="184" fontId="10" fillId="34" borderId="19" xfId="44" applyNumberFormat="1" applyFont="1" applyFill="1" applyBorder="1" applyAlignment="1">
      <alignment horizontal="center" vertical="top" wrapText="1"/>
    </xf>
    <xf numFmtId="184" fontId="10" fillId="34" borderId="20" xfId="44" applyNumberFormat="1" applyFont="1" applyFill="1" applyBorder="1" applyAlignment="1">
      <alignment horizontal="center" vertical="top" wrapText="1"/>
    </xf>
    <xf numFmtId="10" fontId="10" fillId="34" borderId="19" xfId="64" applyNumberFormat="1" applyFont="1" applyFill="1" applyBorder="1" applyAlignment="1">
      <alignment horizontal="center" vertical="top" wrapText="1"/>
    </xf>
    <xf numFmtId="10" fontId="10" fillId="34" borderId="20" xfId="64" applyNumberFormat="1" applyFont="1" applyFill="1" applyBorder="1" applyAlignment="1">
      <alignment horizontal="center" vertical="top" wrapText="1"/>
    </xf>
    <xf numFmtId="0" fontId="6" fillId="0" borderId="0" xfId="58" applyFont="1" applyFill="1" applyBorder="1" applyAlignment="1">
      <alignment horizontal="center" vertical="top" wrapText="1"/>
      <protection/>
    </xf>
    <xf numFmtId="184" fontId="7" fillId="36" borderId="0" xfId="44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/>
    </xf>
    <xf numFmtId="17" fontId="0" fillId="0" borderId="10" xfId="0" applyNumberForma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3" xfId="59"/>
    <cellStyle name="Normal_XDO_METADATA" xfId="60"/>
    <cellStyle name="Note" xfId="61"/>
    <cellStyle name="Output" xfId="62"/>
    <cellStyle name="Percent" xfId="63"/>
    <cellStyle name="Percent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2</xdr:col>
      <xdr:colOff>771525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8100"/>
          <a:ext cx="1828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3</xdr:col>
      <xdr:colOff>76200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8100"/>
          <a:ext cx="1828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  <col min="2" max="2" width="14.8515625" style="0" bestFit="1" customWidth="1"/>
  </cols>
  <sheetData>
    <row r="1" spans="1:2" ht="15.75" customHeight="1">
      <c r="A1" s="29" t="s">
        <v>0</v>
      </c>
      <c r="B1" s="30" t="s">
        <v>1</v>
      </c>
    </row>
    <row r="2" spans="1:2" ht="15">
      <c r="A2" s="31" t="s">
        <v>2</v>
      </c>
      <c r="B2" s="32">
        <v>5881984713.27</v>
      </c>
    </row>
    <row r="3" spans="1:2" ht="15">
      <c r="A3" s="31" t="s">
        <v>3</v>
      </c>
      <c r="B3" s="32">
        <v>1901492992.41</v>
      </c>
    </row>
    <row r="4" spans="1:2" ht="15">
      <c r="A4" s="31" t="s">
        <v>4</v>
      </c>
      <c r="B4" s="32">
        <v>3215802086.24</v>
      </c>
    </row>
    <row r="5" spans="1:2" ht="15">
      <c r="A5" s="31" t="s">
        <v>5</v>
      </c>
      <c r="B5" s="32">
        <v>2534569728.87</v>
      </c>
    </row>
    <row r="6" spans="1:2" ht="15">
      <c r="A6" s="31" t="s">
        <v>6</v>
      </c>
      <c r="B6" s="32">
        <v>2364724879.04</v>
      </c>
    </row>
    <row r="7" spans="1:2" ht="15">
      <c r="A7" s="31" t="s">
        <v>7</v>
      </c>
      <c r="B7" s="32">
        <v>15898574399.83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28.7109375" style="0" bestFit="1" customWidth="1"/>
  </cols>
  <sheetData>
    <row r="1" ht="15">
      <c r="A1" s="33" t="s">
        <v>102</v>
      </c>
    </row>
    <row r="2" ht="15">
      <c r="A2" t="s">
        <v>8</v>
      </c>
    </row>
    <row r="3" ht="15">
      <c r="A3" t="s">
        <v>9</v>
      </c>
    </row>
    <row r="5" ht="15">
      <c r="A5" s="33" t="s">
        <v>10</v>
      </c>
    </row>
    <row r="6" ht="15">
      <c r="A6" t="s">
        <v>8</v>
      </c>
    </row>
    <row r="7" ht="15">
      <c r="A7" t="s">
        <v>9</v>
      </c>
    </row>
    <row r="9" ht="15">
      <c r="A9" s="33" t="s">
        <v>101</v>
      </c>
    </row>
    <row r="10" ht="15">
      <c r="A10" t="s">
        <v>8</v>
      </c>
    </row>
    <row r="11" ht="15">
      <c r="A11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58"/>
  <sheetViews>
    <sheetView zoomScalePageLayoutView="0" workbookViewId="0" topLeftCell="A1">
      <selection activeCell="A27" sqref="A27:A31"/>
    </sheetView>
  </sheetViews>
  <sheetFormatPr defaultColWidth="9.140625" defaultRowHeight="15"/>
  <cols>
    <col min="1" max="1" width="16.7109375" style="0" bestFit="1" customWidth="1"/>
    <col min="2" max="2" width="52.7109375" style="0" customWidth="1"/>
    <col min="3" max="3" width="17.140625" style="0" customWidth="1"/>
    <col min="4" max="4" width="13.8515625" style="0" customWidth="1"/>
    <col min="5" max="5" width="20.421875" style="0" customWidth="1"/>
    <col min="6" max="6" width="21.00390625" style="0" customWidth="1"/>
    <col min="7" max="7" width="11.00390625" style="0" customWidth="1"/>
  </cols>
  <sheetData>
    <row r="5" spans="1:6" ht="15.75" customHeight="1">
      <c r="A5" s="53" t="s">
        <v>11</v>
      </c>
      <c r="B5" s="53"/>
      <c r="C5" s="53"/>
      <c r="D5" s="53"/>
      <c r="E5" s="53"/>
      <c r="F5" s="53"/>
    </row>
    <row r="6" spans="1:6" ht="15.75" customHeight="1">
      <c r="A6" s="9"/>
      <c r="B6" s="9"/>
      <c r="C6" s="9"/>
      <c r="D6" s="9"/>
      <c r="E6" s="9"/>
      <c r="F6" s="9"/>
    </row>
    <row r="7" spans="1:6" ht="15.75" customHeight="1">
      <c r="A7" s="54" t="s">
        <v>12</v>
      </c>
      <c r="B7" s="54"/>
      <c r="C7" s="54"/>
      <c r="D7" s="54"/>
      <c r="E7" s="54"/>
      <c r="F7" s="54"/>
    </row>
    <row r="8" spans="1:6" ht="15.75" customHeight="1">
      <c r="A8" s="10"/>
      <c r="B8" s="10"/>
      <c r="C8" s="10"/>
      <c r="D8" s="10"/>
      <c r="E8" s="10"/>
      <c r="F8" s="10"/>
    </row>
    <row r="9" spans="1:6" ht="15">
      <c r="A9" s="44" t="s">
        <v>3</v>
      </c>
      <c r="B9" s="45"/>
      <c r="C9" s="45"/>
      <c r="D9" s="45"/>
      <c r="E9" s="45"/>
      <c r="F9" s="46"/>
    </row>
    <row r="10" spans="1:6" ht="15">
      <c r="A10" s="47" t="s">
        <v>13</v>
      </c>
      <c r="B10" s="49" t="s">
        <v>14</v>
      </c>
      <c r="C10" s="49" t="s">
        <v>15</v>
      </c>
      <c r="D10" s="49" t="s">
        <v>16</v>
      </c>
      <c r="E10" s="15" t="s">
        <v>17</v>
      </c>
      <c r="F10" s="51" t="s">
        <v>18</v>
      </c>
    </row>
    <row r="11" spans="1:6" ht="15">
      <c r="A11" s="48"/>
      <c r="B11" s="50"/>
      <c r="C11" s="50"/>
      <c r="D11" s="50"/>
      <c r="E11" s="15" t="s">
        <v>19</v>
      </c>
      <c r="F11" s="52"/>
    </row>
    <row r="12" spans="1:6" ht="15">
      <c r="A12" s="12"/>
      <c r="B12" s="12" t="s">
        <v>20</v>
      </c>
      <c r="C12" s="12"/>
      <c r="D12" s="16"/>
      <c r="E12" s="17"/>
      <c r="F12" s="18"/>
    </row>
    <row r="13" spans="1:6" ht="15">
      <c r="A13" s="28">
        <v>1</v>
      </c>
      <c r="B13" s="13" t="s">
        <v>21</v>
      </c>
      <c r="C13" s="13" t="s">
        <v>22</v>
      </c>
      <c r="D13" s="13">
        <v>500</v>
      </c>
      <c r="E13" s="19">
        <v>5313.7719889</v>
      </c>
      <c r="F13" s="41">
        <v>27.95</v>
      </c>
    </row>
    <row r="14" spans="1:6" ht="15">
      <c r="A14" s="28">
        <v>2</v>
      </c>
      <c r="B14" s="13" t="s">
        <v>23</v>
      </c>
      <c r="C14" s="13" t="s">
        <v>24</v>
      </c>
      <c r="D14" s="13">
        <v>500</v>
      </c>
      <c r="E14" s="19">
        <v>5218.6899092</v>
      </c>
      <c r="F14" s="41">
        <v>27.45</v>
      </c>
    </row>
    <row r="15" spans="1:6" ht="15">
      <c r="A15" s="28">
        <v>3</v>
      </c>
      <c r="B15" s="13" t="s">
        <v>25</v>
      </c>
      <c r="C15" s="13" t="s">
        <v>26</v>
      </c>
      <c r="D15" s="13">
        <v>500</v>
      </c>
      <c r="E15" s="19">
        <v>5133.6730425</v>
      </c>
      <c r="F15" s="41">
        <v>27</v>
      </c>
    </row>
    <row r="16" spans="1:6" ht="15">
      <c r="A16" s="28">
        <v>4</v>
      </c>
      <c r="B16" s="13" t="s">
        <v>27</v>
      </c>
      <c r="C16" s="13" t="s">
        <v>28</v>
      </c>
      <c r="D16" s="13">
        <v>150</v>
      </c>
      <c r="E16" s="19">
        <v>1543.8074033</v>
      </c>
      <c r="F16" s="41">
        <v>8.12</v>
      </c>
    </row>
    <row r="17" spans="1:6" ht="15">
      <c r="A17" s="28">
        <v>5</v>
      </c>
      <c r="B17" s="13" t="s">
        <v>29</v>
      </c>
      <c r="C17" s="13" t="s">
        <v>30</v>
      </c>
      <c r="D17" s="13">
        <v>50</v>
      </c>
      <c r="E17" s="19">
        <v>517.0149258</v>
      </c>
      <c r="F17" s="41">
        <v>2.72</v>
      </c>
    </row>
    <row r="18" spans="1:6" ht="15">
      <c r="A18" s="21"/>
      <c r="B18" s="14" t="s">
        <v>32</v>
      </c>
      <c r="C18" s="14"/>
      <c r="D18" s="14"/>
      <c r="E18" s="22">
        <f>SUM(E13:E17)</f>
        <v>17726.9572697</v>
      </c>
      <c r="F18" s="42">
        <v>0.9323999999999999</v>
      </c>
    </row>
    <row r="19" spans="1:6" ht="15">
      <c r="A19" s="12"/>
      <c r="B19" s="12" t="s">
        <v>33</v>
      </c>
      <c r="C19" s="24"/>
      <c r="D19" s="16"/>
      <c r="E19" s="43">
        <f>E20-E18</f>
        <v>1287.9726544000005</v>
      </c>
      <c r="F19" s="18">
        <v>0.0676</v>
      </c>
    </row>
    <row r="20" spans="1:6" ht="15">
      <c r="A20" s="21"/>
      <c r="B20" s="14" t="s">
        <v>32</v>
      </c>
      <c r="C20" s="14"/>
      <c r="D20" s="14"/>
      <c r="E20" s="22">
        <v>19014.9299241</v>
      </c>
      <c r="F20" s="25">
        <v>1</v>
      </c>
    </row>
    <row r="21" spans="1:6" ht="15">
      <c r="A21" s="12"/>
      <c r="B21" s="26" t="s">
        <v>34</v>
      </c>
      <c r="C21" s="12"/>
      <c r="D21" s="16"/>
      <c r="E21" s="12"/>
      <c r="F21" s="27">
        <v>506250000</v>
      </c>
    </row>
    <row r="22" spans="1:6" ht="15">
      <c r="A22" s="11"/>
      <c r="B22" s="11"/>
      <c r="C22" s="11"/>
      <c r="D22" s="11"/>
      <c r="E22" s="11"/>
      <c r="F22" s="11"/>
    </row>
    <row r="23" spans="1:6" ht="15">
      <c r="A23" s="44" t="s">
        <v>4</v>
      </c>
      <c r="B23" s="45"/>
      <c r="C23" s="45"/>
      <c r="D23" s="45"/>
      <c r="E23" s="45"/>
      <c r="F23" s="46"/>
    </row>
    <row r="24" spans="1:6" ht="15">
      <c r="A24" s="47" t="s">
        <v>13</v>
      </c>
      <c r="B24" s="49" t="s">
        <v>14</v>
      </c>
      <c r="C24" s="49" t="s">
        <v>15</v>
      </c>
      <c r="D24" s="49" t="s">
        <v>16</v>
      </c>
      <c r="E24" s="15" t="s">
        <v>17</v>
      </c>
      <c r="F24" s="51" t="s">
        <v>18</v>
      </c>
    </row>
    <row r="25" spans="1:6" ht="15">
      <c r="A25" s="48"/>
      <c r="B25" s="50"/>
      <c r="C25" s="50"/>
      <c r="D25" s="50"/>
      <c r="E25" s="15" t="s">
        <v>19</v>
      </c>
      <c r="F25" s="52"/>
    </row>
    <row r="26" spans="1:6" ht="15">
      <c r="A26" s="12"/>
      <c r="B26" s="12" t="s">
        <v>20</v>
      </c>
      <c r="C26" s="12"/>
      <c r="D26" s="16"/>
      <c r="E26" s="17"/>
      <c r="F26" s="18"/>
    </row>
    <row r="27" spans="1:6" ht="15">
      <c r="A27" s="28">
        <v>1</v>
      </c>
      <c r="B27" s="13" t="s">
        <v>35</v>
      </c>
      <c r="C27" s="13" t="s">
        <v>36</v>
      </c>
      <c r="D27" s="13">
        <v>500</v>
      </c>
      <c r="E27" s="19">
        <v>5104.1666667</v>
      </c>
      <c r="F27" s="20">
        <v>0.15872141785528615</v>
      </c>
    </row>
    <row r="28" spans="1:6" ht="15">
      <c r="A28" s="28">
        <v>2</v>
      </c>
      <c r="B28" s="13" t="s">
        <v>37</v>
      </c>
      <c r="C28" s="13" t="s">
        <v>38</v>
      </c>
      <c r="D28" s="13">
        <v>400</v>
      </c>
      <c r="E28" s="19">
        <v>4000</v>
      </c>
      <c r="F28" s="20">
        <v>0.12438576419598336</v>
      </c>
    </row>
    <row r="29" spans="1:6" ht="15">
      <c r="A29" s="28">
        <v>3</v>
      </c>
      <c r="B29" s="13" t="s">
        <v>39</v>
      </c>
      <c r="C29" s="13" t="s">
        <v>40</v>
      </c>
      <c r="D29" s="13">
        <v>360</v>
      </c>
      <c r="E29" s="19">
        <v>3600</v>
      </c>
      <c r="F29" s="20">
        <v>0.11194718777638503</v>
      </c>
    </row>
    <row r="30" spans="1:6" ht="15">
      <c r="A30" s="28">
        <v>4</v>
      </c>
      <c r="B30" s="13" t="s">
        <v>41</v>
      </c>
      <c r="C30" s="13" t="s">
        <v>42</v>
      </c>
      <c r="D30" s="13">
        <v>210</v>
      </c>
      <c r="E30" s="19">
        <v>2100</v>
      </c>
      <c r="F30" s="20">
        <v>0.06530252620289127</v>
      </c>
    </row>
    <row r="31" spans="1:6" ht="15">
      <c r="A31" s="28">
        <v>5</v>
      </c>
      <c r="B31" s="13" t="s">
        <v>43</v>
      </c>
      <c r="C31" s="13" t="s">
        <v>44</v>
      </c>
      <c r="D31" s="13">
        <v>240</v>
      </c>
      <c r="E31" s="19">
        <v>1843.0037599</v>
      </c>
      <c r="F31" s="20">
        <v>0.05731085777280803</v>
      </c>
    </row>
    <row r="32" spans="1:6" ht="15">
      <c r="A32" s="12"/>
      <c r="B32" s="12" t="s">
        <v>31</v>
      </c>
      <c r="C32" s="12"/>
      <c r="D32" s="16"/>
      <c r="E32" s="17"/>
      <c r="F32" s="18"/>
    </row>
    <row r="33" spans="1:6" ht="15">
      <c r="A33" s="28">
        <v>6</v>
      </c>
      <c r="B33" s="13" t="s">
        <v>45</v>
      </c>
      <c r="C33" s="13" t="s">
        <v>46</v>
      </c>
      <c r="D33" s="13">
        <v>407</v>
      </c>
      <c r="E33" s="19">
        <v>4140.2075</v>
      </c>
      <c r="F33" s="20">
        <v>0.12874571845436045</v>
      </c>
    </row>
    <row r="34" spans="1:6" ht="15">
      <c r="A34" s="28">
        <v>7</v>
      </c>
      <c r="B34" s="13" t="s">
        <v>43</v>
      </c>
      <c r="C34" s="13" t="s">
        <v>47</v>
      </c>
      <c r="D34" s="13">
        <v>240</v>
      </c>
      <c r="E34" s="19">
        <v>1920</v>
      </c>
      <c r="F34" s="20">
        <v>0.059705166814072015</v>
      </c>
    </row>
    <row r="35" spans="1:6" ht="15">
      <c r="A35" s="28">
        <v>8</v>
      </c>
      <c r="B35" s="13" t="s">
        <v>41</v>
      </c>
      <c r="C35" s="13" t="s">
        <v>48</v>
      </c>
      <c r="D35" s="13">
        <v>60</v>
      </c>
      <c r="E35" s="19">
        <v>600</v>
      </c>
      <c r="F35" s="20">
        <v>0.018657864629397506</v>
      </c>
    </row>
    <row r="36" spans="1:6" ht="15">
      <c r="A36" s="21"/>
      <c r="B36" s="14" t="s">
        <v>32</v>
      </c>
      <c r="C36" s="14"/>
      <c r="D36" s="14"/>
      <c r="E36" s="22">
        <v>23307.378</v>
      </c>
      <c r="F36" s="23">
        <v>0.7248</v>
      </c>
    </row>
    <row r="37" spans="1:6" ht="15">
      <c r="A37" s="12"/>
      <c r="B37" s="12" t="s">
        <v>33</v>
      </c>
      <c r="C37" s="24"/>
      <c r="D37" s="16"/>
      <c r="E37" s="17">
        <v>8850.642935800002</v>
      </c>
      <c r="F37" s="18">
        <v>0.2752</v>
      </c>
    </row>
    <row r="38" spans="1:6" ht="15">
      <c r="A38" s="21"/>
      <c r="B38" s="14" t="s">
        <v>32</v>
      </c>
      <c r="C38" s="14"/>
      <c r="D38" s="14"/>
      <c r="E38" s="22">
        <v>32158.0208624</v>
      </c>
      <c r="F38" s="25">
        <v>1</v>
      </c>
    </row>
    <row r="39" spans="1:6" ht="15">
      <c r="A39" s="12"/>
      <c r="B39" s="26" t="s">
        <v>49</v>
      </c>
      <c r="C39" s="12"/>
      <c r="D39" s="16"/>
      <c r="E39" s="12"/>
      <c r="F39" s="27">
        <v>675000000</v>
      </c>
    </row>
    <row r="40" spans="1:6" ht="15">
      <c r="A40" s="11"/>
      <c r="B40" s="11"/>
      <c r="C40" s="11"/>
      <c r="D40" s="11"/>
      <c r="E40" s="11"/>
      <c r="F40" s="11"/>
    </row>
    <row r="41" spans="1:6" ht="15">
      <c r="A41" s="44" t="s">
        <v>5</v>
      </c>
      <c r="B41" s="45"/>
      <c r="C41" s="45"/>
      <c r="D41" s="45"/>
      <c r="E41" s="45"/>
      <c r="F41" s="46"/>
    </row>
    <row r="42" spans="1:6" ht="15">
      <c r="A42" s="47" t="s">
        <v>13</v>
      </c>
      <c r="B42" s="49" t="s">
        <v>14</v>
      </c>
      <c r="C42" s="49" t="s">
        <v>15</v>
      </c>
      <c r="D42" s="49" t="s">
        <v>16</v>
      </c>
      <c r="E42" s="15" t="s">
        <v>17</v>
      </c>
      <c r="F42" s="51" t="s">
        <v>18</v>
      </c>
    </row>
    <row r="43" spans="1:6" ht="15">
      <c r="A43" s="48"/>
      <c r="B43" s="50"/>
      <c r="C43" s="50"/>
      <c r="D43" s="50"/>
      <c r="E43" s="15" t="s">
        <v>19</v>
      </c>
      <c r="F43" s="52"/>
    </row>
    <row r="44" spans="1:6" ht="15">
      <c r="A44" s="12"/>
      <c r="B44" s="12" t="s">
        <v>20</v>
      </c>
      <c r="C44" s="12"/>
      <c r="D44" s="16"/>
      <c r="E44" s="17"/>
      <c r="F44" s="18"/>
    </row>
    <row r="45" spans="1:6" ht="15">
      <c r="A45" s="28">
        <v>1</v>
      </c>
      <c r="B45" s="13" t="s">
        <v>39</v>
      </c>
      <c r="C45" s="13" t="s">
        <v>50</v>
      </c>
      <c r="D45" s="13">
        <v>610</v>
      </c>
      <c r="E45" s="19">
        <v>6100</v>
      </c>
      <c r="F45" s="20">
        <v>0.24067201349870118</v>
      </c>
    </row>
    <row r="46" spans="1:6" ht="15">
      <c r="A46" s="28">
        <v>2</v>
      </c>
      <c r="B46" s="13" t="s">
        <v>37</v>
      </c>
      <c r="C46" s="13" t="s">
        <v>51</v>
      </c>
      <c r="D46" s="13">
        <v>478</v>
      </c>
      <c r="E46" s="19">
        <v>4780</v>
      </c>
      <c r="F46" s="20">
        <v>0.18859216795471992</v>
      </c>
    </row>
    <row r="47" spans="1:6" ht="15">
      <c r="A47" s="28">
        <v>3</v>
      </c>
      <c r="B47" s="13" t="s">
        <v>35</v>
      </c>
      <c r="C47" s="13" t="s">
        <v>36</v>
      </c>
      <c r="D47" s="13">
        <v>250</v>
      </c>
      <c r="E47" s="19">
        <v>2552.0833333</v>
      </c>
      <c r="F47" s="20">
        <v>0.1006909892527521</v>
      </c>
    </row>
    <row r="48" spans="1:6" ht="15">
      <c r="A48" s="28">
        <v>4</v>
      </c>
      <c r="B48" s="13" t="s">
        <v>41</v>
      </c>
      <c r="C48" s="13" t="s">
        <v>42</v>
      </c>
      <c r="D48" s="13">
        <v>210</v>
      </c>
      <c r="E48" s="19">
        <v>2100</v>
      </c>
      <c r="F48" s="20">
        <v>0.08285429972906105</v>
      </c>
    </row>
    <row r="49" spans="1:6" ht="15">
      <c r="A49" s="28">
        <v>5</v>
      </c>
      <c r="B49" s="13" t="s">
        <v>43</v>
      </c>
      <c r="C49" s="13" t="s">
        <v>44</v>
      </c>
      <c r="D49" s="13">
        <v>260</v>
      </c>
      <c r="E49" s="19">
        <v>1996.5874066</v>
      </c>
      <c r="F49" s="20">
        <v>0.07877421496271672</v>
      </c>
    </row>
    <row r="50" spans="1:6" ht="15">
      <c r="A50" s="12"/>
      <c r="B50" s="12" t="s">
        <v>31</v>
      </c>
      <c r="C50" s="12"/>
      <c r="D50" s="16"/>
      <c r="E50" s="17"/>
      <c r="F50" s="18"/>
    </row>
    <row r="51" spans="1:6" ht="15">
      <c r="A51" s="28">
        <v>6</v>
      </c>
      <c r="B51" s="13" t="s">
        <v>45</v>
      </c>
      <c r="C51" s="13" t="s">
        <v>46</v>
      </c>
      <c r="D51" s="13">
        <v>163</v>
      </c>
      <c r="E51" s="19">
        <v>1658.1175</v>
      </c>
      <c r="F51" s="20">
        <v>0.06542007825285781</v>
      </c>
    </row>
    <row r="52" spans="1:6" ht="15">
      <c r="A52" s="28">
        <v>7</v>
      </c>
      <c r="B52" s="13" t="s">
        <v>43</v>
      </c>
      <c r="C52" s="13" t="s">
        <v>47</v>
      </c>
      <c r="D52" s="13">
        <v>160</v>
      </c>
      <c r="E52" s="19">
        <v>1280</v>
      </c>
      <c r="F52" s="20">
        <v>0.05050166840628484</v>
      </c>
    </row>
    <row r="53" spans="1:6" ht="15">
      <c r="A53" s="28">
        <v>8</v>
      </c>
      <c r="B53" s="13" t="s">
        <v>41</v>
      </c>
      <c r="C53" s="13" t="s">
        <v>48</v>
      </c>
      <c r="D53" s="13">
        <v>60</v>
      </c>
      <c r="E53" s="19">
        <v>600</v>
      </c>
      <c r="F53" s="20">
        <v>0.023672657065446016</v>
      </c>
    </row>
    <row r="54" spans="1:6" ht="15">
      <c r="A54" s="21"/>
      <c r="B54" s="14" t="s">
        <v>32</v>
      </c>
      <c r="C54" s="14"/>
      <c r="D54" s="14"/>
      <c r="E54" s="22">
        <v>21066.788</v>
      </c>
      <c r="F54" s="23">
        <v>0.8312</v>
      </c>
    </row>
    <row r="55" spans="1:6" ht="15">
      <c r="A55" s="12"/>
      <c r="B55" s="12" t="s">
        <v>33</v>
      </c>
      <c r="C55" s="24"/>
      <c r="D55" s="16"/>
      <c r="E55" s="17">
        <v>4278.9090488</v>
      </c>
      <c r="F55" s="18">
        <v>0.1688</v>
      </c>
    </row>
    <row r="56" spans="1:6" ht="15">
      <c r="A56" s="21"/>
      <c r="B56" s="14" t="s">
        <v>32</v>
      </c>
      <c r="C56" s="14"/>
      <c r="D56" s="14"/>
      <c r="E56" s="22">
        <v>25345.6972887</v>
      </c>
      <c r="F56" s="25">
        <v>1</v>
      </c>
    </row>
    <row r="57" spans="1:6" ht="15">
      <c r="A57" s="12"/>
      <c r="B57" s="26" t="s">
        <v>52</v>
      </c>
      <c r="C57" s="12"/>
      <c r="D57" s="16"/>
      <c r="E57" s="12"/>
      <c r="F57" s="27">
        <v>543750000</v>
      </c>
    </row>
    <row r="58" spans="1:6" ht="15">
      <c r="A58" s="11"/>
      <c r="B58" s="11"/>
      <c r="C58" s="11"/>
      <c r="D58" s="11"/>
      <c r="E58" s="11"/>
      <c r="F58" s="11"/>
    </row>
  </sheetData>
  <sheetProtection/>
  <mergeCells count="20">
    <mergeCell ref="A5:F5"/>
    <mergeCell ref="A7:F7"/>
    <mergeCell ref="A9:F9"/>
    <mergeCell ref="A10:A11"/>
    <mergeCell ref="B10:B11"/>
    <mergeCell ref="C10:C11"/>
    <mergeCell ref="D10:D11"/>
    <mergeCell ref="F10:F11"/>
    <mergeCell ref="A23:F23"/>
    <mergeCell ref="A24:A25"/>
    <mergeCell ref="B24:B25"/>
    <mergeCell ref="C24:C25"/>
    <mergeCell ref="D24:D25"/>
    <mergeCell ref="F24:F25"/>
    <mergeCell ref="A41:F41"/>
    <mergeCell ref="A42:A43"/>
    <mergeCell ref="B42:B43"/>
    <mergeCell ref="C42:C43"/>
    <mergeCell ref="D42:D43"/>
    <mergeCell ref="F42:F43"/>
  </mergeCells>
  <printOptions/>
  <pageMargins left="0.7" right="0.7" top="0.75" bottom="0.75" header="0.3" footer="0.3"/>
  <pageSetup horizontalDpi="300" verticalDpi="300" orientation="portrait" r:id="rId2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49"/>
  <sheetViews>
    <sheetView zoomScalePageLayoutView="0" workbookViewId="0" topLeftCell="A1">
      <selection activeCell="F36" sqref="F36:F39"/>
    </sheetView>
  </sheetViews>
  <sheetFormatPr defaultColWidth="9.140625" defaultRowHeight="15"/>
  <cols>
    <col min="1" max="1" width="7.421875" style="0" bestFit="1" customWidth="1"/>
    <col min="2" max="2" width="48.00390625" style="0" bestFit="1" customWidth="1"/>
    <col min="3" max="3" width="15.140625" style="0" bestFit="1" customWidth="1"/>
    <col min="4" max="4" width="9.00390625" style="0" bestFit="1" customWidth="1"/>
    <col min="5" max="5" width="25.00390625" style="0" customWidth="1"/>
    <col min="6" max="6" width="19.7109375" style="0" customWidth="1"/>
  </cols>
  <sheetData>
    <row r="5" spans="1:6" ht="15.75" customHeight="1">
      <c r="A5" s="53" t="s">
        <v>11</v>
      </c>
      <c r="B5" s="53"/>
      <c r="C5" s="53"/>
      <c r="D5" s="53"/>
      <c r="E5" s="53"/>
      <c r="F5" s="53"/>
    </row>
    <row r="6" spans="1:6" ht="15.75" customHeight="1">
      <c r="A6" s="9"/>
      <c r="B6" s="9"/>
      <c r="C6" s="9"/>
      <c r="D6" s="9"/>
      <c r="E6" s="9"/>
      <c r="F6" s="9"/>
    </row>
    <row r="7" spans="1:6" ht="15.75" customHeight="1">
      <c r="A7" s="54" t="s">
        <v>53</v>
      </c>
      <c r="B7" s="54"/>
      <c r="C7" s="54"/>
      <c r="D7" s="54"/>
      <c r="E7" s="54"/>
      <c r="F7" s="54"/>
    </row>
    <row r="8" spans="1:6" ht="15.75" customHeight="1">
      <c r="A8" s="10"/>
      <c r="B8" s="10"/>
      <c r="C8" s="10"/>
      <c r="D8" s="10"/>
      <c r="E8" s="10"/>
      <c r="F8" s="10"/>
    </row>
    <row r="9" spans="1:6" ht="15">
      <c r="A9" s="44" t="s">
        <v>2</v>
      </c>
      <c r="B9" s="45"/>
      <c r="C9" s="45"/>
      <c r="D9" s="45"/>
      <c r="E9" s="45"/>
      <c r="F9" s="46"/>
    </row>
    <row r="10" spans="1:6" ht="27" customHeight="1">
      <c r="A10" s="47" t="s">
        <v>13</v>
      </c>
      <c r="B10" s="49" t="s">
        <v>14</v>
      </c>
      <c r="C10" s="49" t="s">
        <v>15</v>
      </c>
      <c r="D10" s="49" t="s">
        <v>16</v>
      </c>
      <c r="E10" s="15" t="s">
        <v>17</v>
      </c>
      <c r="F10" s="51" t="s">
        <v>18</v>
      </c>
    </row>
    <row r="11" spans="1:6" ht="21.75" customHeight="1">
      <c r="A11" s="48"/>
      <c r="B11" s="50"/>
      <c r="C11" s="50"/>
      <c r="D11" s="50"/>
      <c r="E11" s="15" t="s">
        <v>19</v>
      </c>
      <c r="F11" s="52"/>
    </row>
    <row r="12" spans="1:6" ht="15">
      <c r="A12" s="12"/>
      <c r="B12" s="12" t="s">
        <v>20</v>
      </c>
      <c r="C12" s="12"/>
      <c r="D12" s="16"/>
      <c r="E12" s="17"/>
      <c r="F12" s="18"/>
    </row>
    <row r="13" spans="1:6" ht="15">
      <c r="A13" s="28">
        <v>1</v>
      </c>
      <c r="B13" s="13" t="s">
        <v>54</v>
      </c>
      <c r="C13" s="13" t="s">
        <v>55</v>
      </c>
      <c r="D13" s="13">
        <v>1250</v>
      </c>
      <c r="E13" s="19">
        <v>12937.2676235</v>
      </c>
      <c r="F13" s="20">
        <v>0.21989999999999998</v>
      </c>
    </row>
    <row r="14" spans="1:6" ht="15">
      <c r="A14" s="28">
        <v>2</v>
      </c>
      <c r="B14" s="13" t="s">
        <v>27</v>
      </c>
      <c r="C14" s="13" t="s">
        <v>65</v>
      </c>
      <c r="D14" s="13">
        <v>600</v>
      </c>
      <c r="E14" s="19">
        <v>6162.3781409</v>
      </c>
      <c r="F14" s="20">
        <v>0.1048</v>
      </c>
    </row>
    <row r="15" spans="1:6" ht="15">
      <c r="A15" s="28">
        <f>A14+1</f>
        <v>3</v>
      </c>
      <c r="B15" s="13" t="s">
        <v>56</v>
      </c>
      <c r="C15" s="13" t="s">
        <v>57</v>
      </c>
      <c r="D15" s="13">
        <v>490</v>
      </c>
      <c r="E15" s="19">
        <v>4979.8431507</v>
      </c>
      <c r="F15" s="20">
        <v>0.08466263</v>
      </c>
    </row>
    <row r="16" spans="1:6" ht="15">
      <c r="A16" s="28">
        <f>A15+1</f>
        <v>4</v>
      </c>
      <c r="B16" s="13" t="s">
        <v>56</v>
      </c>
      <c r="C16" s="13" t="s">
        <v>58</v>
      </c>
      <c r="D16" s="13">
        <v>250</v>
      </c>
      <c r="E16" s="19">
        <v>2540.7363014</v>
      </c>
      <c r="F16" s="20">
        <v>0.04319522</v>
      </c>
    </row>
    <row r="17" spans="1:6" ht="15">
      <c r="A17" s="28">
        <f>A16+1</f>
        <v>5</v>
      </c>
      <c r="B17" s="13" t="s">
        <v>41</v>
      </c>
      <c r="C17" s="13" t="s">
        <v>59</v>
      </c>
      <c r="D17" s="13">
        <v>480</v>
      </c>
      <c r="E17" s="19">
        <v>2200</v>
      </c>
      <c r="F17" s="20">
        <v>0.03740234</v>
      </c>
    </row>
    <row r="18" spans="1:6" ht="15">
      <c r="A18" s="28">
        <f>A17+1</f>
        <v>6</v>
      </c>
      <c r="B18" s="13" t="s">
        <v>37</v>
      </c>
      <c r="C18" s="13" t="s">
        <v>60</v>
      </c>
      <c r="D18" s="13">
        <v>40</v>
      </c>
      <c r="E18" s="19">
        <v>120</v>
      </c>
      <c r="F18" s="20">
        <v>0.00204013</v>
      </c>
    </row>
    <row r="19" spans="1:6" ht="15">
      <c r="A19" s="12"/>
      <c r="B19" s="12" t="s">
        <v>31</v>
      </c>
      <c r="C19" s="12"/>
      <c r="D19" s="16"/>
      <c r="E19" s="17"/>
      <c r="F19" s="18"/>
    </row>
    <row r="20" spans="1:6" ht="15">
      <c r="A20" s="28">
        <v>7</v>
      </c>
      <c r="B20" s="13" t="s">
        <v>61</v>
      </c>
      <c r="C20" s="13" t="s">
        <v>62</v>
      </c>
      <c r="D20" s="13">
        <v>750</v>
      </c>
      <c r="E20" s="19">
        <v>7631.25</v>
      </c>
      <c r="F20" s="20">
        <v>0.12973937</v>
      </c>
    </row>
    <row r="21" spans="1:6" ht="15">
      <c r="A21" s="28">
        <f aca="true" t="shared" si="0" ref="A21:A26">A20+1</f>
        <v>8</v>
      </c>
      <c r="B21" s="13" t="s">
        <v>63</v>
      </c>
      <c r="C21" s="13" t="s">
        <v>64</v>
      </c>
      <c r="D21" s="13">
        <v>750</v>
      </c>
      <c r="E21" s="19">
        <v>7500</v>
      </c>
      <c r="F21" s="20">
        <v>0.12750798</v>
      </c>
    </row>
    <row r="22" spans="1:6" ht="15">
      <c r="A22" s="28">
        <f t="shared" si="0"/>
        <v>9</v>
      </c>
      <c r="B22" s="13" t="s">
        <v>66</v>
      </c>
      <c r="C22" s="13" t="s">
        <v>67</v>
      </c>
      <c r="D22" s="13">
        <v>500</v>
      </c>
      <c r="E22" s="19">
        <v>5085.6506849</v>
      </c>
      <c r="F22" s="20">
        <v>0.08646147</v>
      </c>
    </row>
    <row r="23" spans="1:6" ht="15">
      <c r="A23" s="28">
        <f t="shared" si="0"/>
        <v>10</v>
      </c>
      <c r="B23" s="13" t="s">
        <v>68</v>
      </c>
      <c r="C23" s="13" t="s">
        <v>69</v>
      </c>
      <c r="D23" s="13">
        <v>500</v>
      </c>
      <c r="E23" s="19">
        <v>5081.4726027</v>
      </c>
      <c r="F23" s="20">
        <v>0.08639044</v>
      </c>
    </row>
    <row r="24" spans="1:6" ht="15">
      <c r="A24" s="28">
        <f t="shared" si="0"/>
        <v>11</v>
      </c>
      <c r="B24" s="13" t="s">
        <v>35</v>
      </c>
      <c r="C24" s="13" t="s">
        <v>70</v>
      </c>
      <c r="D24" s="13">
        <v>350</v>
      </c>
      <c r="E24" s="19">
        <v>3572.9166667</v>
      </c>
      <c r="F24" s="20">
        <v>0.06074339</v>
      </c>
    </row>
    <row r="25" spans="1:6" ht="15">
      <c r="A25" s="28">
        <f t="shared" si="0"/>
        <v>12</v>
      </c>
      <c r="B25" s="13" t="s">
        <v>45</v>
      </c>
      <c r="C25" s="13" t="s">
        <v>71</v>
      </c>
      <c r="D25" s="13">
        <v>80</v>
      </c>
      <c r="E25" s="19">
        <v>813.8</v>
      </c>
      <c r="F25" s="20">
        <v>0.01383547</v>
      </c>
    </row>
    <row r="26" spans="1:6" ht="15">
      <c r="A26" s="28">
        <f t="shared" si="0"/>
        <v>13</v>
      </c>
      <c r="B26" s="13" t="s">
        <v>37</v>
      </c>
      <c r="C26" s="13" t="s">
        <v>72</v>
      </c>
      <c r="D26" s="13">
        <v>40</v>
      </c>
      <c r="E26" s="19">
        <v>120</v>
      </c>
      <c r="F26" s="20">
        <v>0.00204013</v>
      </c>
    </row>
    <row r="27" spans="1:6" ht="15">
      <c r="A27" s="21"/>
      <c r="B27" s="14" t="s">
        <v>32</v>
      </c>
      <c r="C27" s="14"/>
      <c r="D27" s="14"/>
      <c r="E27" s="22">
        <f>SUM(E13:E26)</f>
        <v>58745.3151708</v>
      </c>
      <c r="F27" s="42">
        <f>SUM(F13:F26)</f>
        <v>0.9987185699999999</v>
      </c>
    </row>
    <row r="28" spans="1:6" ht="15">
      <c r="A28" s="12"/>
      <c r="B28" s="12" t="s">
        <v>33</v>
      </c>
      <c r="C28" s="24"/>
      <c r="D28" s="16"/>
      <c r="E28" s="17">
        <f>E29-E27</f>
        <v>74.53196190000017</v>
      </c>
      <c r="F28" s="18">
        <f>E28/E29</f>
        <v>0.0012671226725879275</v>
      </c>
    </row>
    <row r="29" spans="1:6" ht="15">
      <c r="A29" s="21"/>
      <c r="B29" s="14" t="s">
        <v>32</v>
      </c>
      <c r="C29" s="14"/>
      <c r="D29" s="14"/>
      <c r="E29" s="22">
        <v>58819.8471327</v>
      </c>
      <c r="F29" s="25">
        <v>1</v>
      </c>
    </row>
    <row r="30" spans="1:6" ht="15">
      <c r="A30" s="12"/>
      <c r="B30" s="26"/>
      <c r="C30" s="12"/>
      <c r="D30" s="16"/>
      <c r="E30" s="12"/>
      <c r="F30" s="27"/>
    </row>
    <row r="32" spans="1:6" ht="15">
      <c r="A32" s="44" t="s">
        <v>6</v>
      </c>
      <c r="B32" s="45"/>
      <c r="C32" s="45"/>
      <c r="D32" s="45"/>
      <c r="E32" s="45"/>
      <c r="F32" s="46"/>
    </row>
    <row r="33" spans="1:6" ht="27" customHeight="1">
      <c r="A33" s="47" t="s">
        <v>13</v>
      </c>
      <c r="B33" s="49" t="s">
        <v>14</v>
      </c>
      <c r="C33" s="49" t="s">
        <v>15</v>
      </c>
      <c r="D33" s="49" t="s">
        <v>16</v>
      </c>
      <c r="E33" s="15" t="s">
        <v>17</v>
      </c>
      <c r="F33" s="51" t="s">
        <v>18</v>
      </c>
    </row>
    <row r="34" spans="1:6" ht="21.75" customHeight="1">
      <c r="A34" s="48"/>
      <c r="B34" s="50"/>
      <c r="C34" s="50"/>
      <c r="D34" s="50"/>
      <c r="E34" s="15" t="s">
        <v>19</v>
      </c>
      <c r="F34" s="52"/>
    </row>
    <row r="35" spans="1:6" ht="15">
      <c r="A35" s="12"/>
      <c r="B35" s="12" t="s">
        <v>20</v>
      </c>
      <c r="C35" s="12"/>
      <c r="D35" s="16"/>
      <c r="E35" s="17"/>
      <c r="F35" s="18"/>
    </row>
    <row r="36" spans="1:6" ht="15">
      <c r="A36" s="28">
        <v>1</v>
      </c>
      <c r="B36" s="13" t="s">
        <v>56</v>
      </c>
      <c r="C36" s="13" t="s">
        <v>58</v>
      </c>
      <c r="D36" s="13">
        <v>250</v>
      </c>
      <c r="E36" s="19">
        <v>2540.7363014</v>
      </c>
      <c r="F36" s="20">
        <v>0.10744321</v>
      </c>
    </row>
    <row r="37" spans="1:6" ht="15">
      <c r="A37" s="28">
        <v>2</v>
      </c>
      <c r="B37" s="13" t="s">
        <v>37</v>
      </c>
      <c r="C37" s="13" t="s">
        <v>73</v>
      </c>
      <c r="D37" s="13">
        <v>80</v>
      </c>
      <c r="E37" s="19">
        <v>800</v>
      </c>
      <c r="F37" s="20">
        <v>0.03383057</v>
      </c>
    </row>
    <row r="38" spans="1:6" ht="15">
      <c r="A38" s="28">
        <v>3</v>
      </c>
      <c r="B38" s="13" t="s">
        <v>41</v>
      </c>
      <c r="C38" s="13" t="s">
        <v>74</v>
      </c>
      <c r="D38" s="13">
        <v>80</v>
      </c>
      <c r="E38" s="19">
        <v>800</v>
      </c>
      <c r="F38" s="20">
        <v>0.03383057</v>
      </c>
    </row>
    <row r="39" spans="1:6" ht="15">
      <c r="A39" s="28">
        <v>4</v>
      </c>
      <c r="B39" s="13" t="s">
        <v>39</v>
      </c>
      <c r="C39" s="13" t="s">
        <v>75</v>
      </c>
      <c r="D39" s="13">
        <v>25</v>
      </c>
      <c r="E39" s="19">
        <v>250</v>
      </c>
      <c r="F39" s="20">
        <v>0.01057205</v>
      </c>
    </row>
    <row r="40" spans="1:6" ht="15">
      <c r="A40" s="12"/>
      <c r="B40" s="12" t="s">
        <v>31</v>
      </c>
      <c r="C40" s="12"/>
      <c r="D40" s="16"/>
      <c r="E40" s="17"/>
      <c r="F40" s="18"/>
    </row>
    <row r="41" spans="1:6" ht="15">
      <c r="A41" s="28">
        <v>5</v>
      </c>
      <c r="B41" s="13" t="s">
        <v>63</v>
      </c>
      <c r="C41" s="13" t="s">
        <v>76</v>
      </c>
      <c r="D41" s="13">
        <v>500</v>
      </c>
      <c r="E41" s="19">
        <v>5000</v>
      </c>
      <c r="F41" s="20">
        <v>0.21144109</v>
      </c>
    </row>
    <row r="42" spans="1:6" ht="15">
      <c r="A42" s="28">
        <f>A41+1</f>
        <v>6</v>
      </c>
      <c r="B42" s="13" t="s">
        <v>43</v>
      </c>
      <c r="C42" s="13" t="s">
        <v>47</v>
      </c>
      <c r="D42" s="13">
        <v>350</v>
      </c>
      <c r="E42" s="19">
        <v>2800</v>
      </c>
      <c r="F42" s="20">
        <v>0.11840701</v>
      </c>
    </row>
    <row r="43" spans="1:6" ht="15">
      <c r="A43" s="28">
        <f>A42+1</f>
        <v>7</v>
      </c>
      <c r="B43" s="13" t="s">
        <v>35</v>
      </c>
      <c r="C43" s="13" t="s">
        <v>70</v>
      </c>
      <c r="D43" s="13">
        <v>150</v>
      </c>
      <c r="E43" s="19">
        <v>1531.25</v>
      </c>
      <c r="F43" s="20">
        <v>0.06475383</v>
      </c>
    </row>
    <row r="44" spans="1:6" ht="15">
      <c r="A44" s="28">
        <f>A43+1</f>
        <v>8</v>
      </c>
      <c r="B44" s="13" t="s">
        <v>41</v>
      </c>
      <c r="C44" s="13" t="s">
        <v>77</v>
      </c>
      <c r="D44" s="13">
        <v>100</v>
      </c>
      <c r="E44" s="19">
        <v>1000</v>
      </c>
      <c r="F44" s="20">
        <v>0.04228822</v>
      </c>
    </row>
    <row r="45" spans="1:6" ht="15">
      <c r="A45" s="28">
        <f>A44+1</f>
        <v>9</v>
      </c>
      <c r="B45" s="13" t="s">
        <v>45</v>
      </c>
      <c r="C45" s="13" t="s">
        <v>78</v>
      </c>
      <c r="D45" s="13">
        <v>30</v>
      </c>
      <c r="E45" s="19">
        <v>305.175</v>
      </c>
      <c r="F45" s="20">
        <v>0.01290531</v>
      </c>
    </row>
    <row r="46" spans="1:6" ht="15">
      <c r="A46" s="21"/>
      <c r="B46" s="14" t="s">
        <v>32</v>
      </c>
      <c r="C46" s="14"/>
      <c r="D46" s="14"/>
      <c r="E46" s="22">
        <v>15027.161</v>
      </c>
      <c r="F46" s="23">
        <v>0.6355</v>
      </c>
    </row>
    <row r="47" spans="1:6" ht="15">
      <c r="A47" s="12"/>
      <c r="B47" s="12" t="s">
        <v>33</v>
      </c>
      <c r="C47" s="24"/>
      <c r="D47" s="16"/>
      <c r="E47" s="17">
        <v>8620.087489000001</v>
      </c>
      <c r="F47" s="18">
        <v>0.3645</v>
      </c>
    </row>
    <row r="48" spans="1:6" ht="15">
      <c r="A48" s="21"/>
      <c r="B48" s="14" t="s">
        <v>32</v>
      </c>
      <c r="C48" s="14"/>
      <c r="D48" s="14"/>
      <c r="E48" s="22">
        <v>23647.2487904</v>
      </c>
      <c r="F48" s="25">
        <v>1</v>
      </c>
    </row>
    <row r="49" spans="1:6" ht="15">
      <c r="A49" s="12"/>
      <c r="B49" s="26"/>
      <c r="C49" s="12"/>
      <c r="D49" s="16"/>
      <c r="E49" s="12"/>
      <c r="F49" s="27"/>
    </row>
  </sheetData>
  <sheetProtection/>
  <mergeCells count="14">
    <mergeCell ref="A5:F5"/>
    <mergeCell ref="A7:F7"/>
    <mergeCell ref="A9:F9"/>
    <mergeCell ref="A10:A11"/>
    <mergeCell ref="B10:B11"/>
    <mergeCell ref="C10:C11"/>
    <mergeCell ref="D10:D11"/>
    <mergeCell ref="F10:F11"/>
    <mergeCell ref="A32:F32"/>
    <mergeCell ref="A33:A34"/>
    <mergeCell ref="B33:B34"/>
    <mergeCell ref="C33:C34"/>
    <mergeCell ref="D33:D34"/>
    <mergeCell ref="F33:F34"/>
  </mergeCells>
  <printOptions/>
  <pageMargins left="0.7" right="0.7" top="0.75" bottom="0.75" header="0.3" footer="0.3"/>
  <pageSetup horizontalDpi="600" verticalDpi="600" orientation="portrait" paperSize="9" r:id="rId2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1.00390625" style="0" customWidth="1"/>
    <col min="2" max="2" width="15.28125" style="0" customWidth="1"/>
    <col min="3" max="3" width="13.28125" style="0" customWidth="1"/>
    <col min="4" max="4" width="15.7109375" style="0" customWidth="1"/>
    <col min="5" max="5" width="14.421875" style="0" customWidth="1"/>
    <col min="6" max="6" width="14.8515625" style="0" customWidth="1"/>
    <col min="7" max="7" width="15.7109375" style="0" customWidth="1"/>
    <col min="8" max="8" width="14.8515625" style="0" customWidth="1"/>
    <col min="9" max="9" width="15.8515625" style="0" customWidth="1"/>
  </cols>
  <sheetData>
    <row r="1" spans="1:9" ht="15">
      <c r="A1" s="57" t="s">
        <v>0</v>
      </c>
      <c r="B1" s="59" t="s">
        <v>79</v>
      </c>
      <c r="C1" s="60"/>
      <c r="D1" s="59" t="s">
        <v>80</v>
      </c>
      <c r="E1" s="60"/>
      <c r="F1" s="59" t="s">
        <v>81</v>
      </c>
      <c r="G1" s="60"/>
      <c r="H1" s="59" t="s">
        <v>82</v>
      </c>
      <c r="I1" s="60"/>
    </row>
    <row r="2" spans="1:9" ht="15">
      <c r="A2" s="58"/>
      <c r="B2" s="34" t="s">
        <v>83</v>
      </c>
      <c r="C2" s="34" t="s">
        <v>84</v>
      </c>
      <c r="D2" s="34" t="s">
        <v>83</v>
      </c>
      <c r="E2" s="34" t="s">
        <v>84</v>
      </c>
      <c r="F2" s="34" t="s">
        <v>83</v>
      </c>
      <c r="G2" s="34" t="s">
        <v>84</v>
      </c>
      <c r="H2" s="34" t="s">
        <v>83</v>
      </c>
      <c r="I2" s="34" t="s">
        <v>84</v>
      </c>
    </row>
    <row r="3" spans="1:9" ht="15">
      <c r="A3" s="35" t="s">
        <v>2</v>
      </c>
      <c r="B3" s="36">
        <v>0.24786720275878907</v>
      </c>
      <c r="C3" s="36">
        <v>0.06724128723144532</v>
      </c>
      <c r="D3" s="36">
        <v>0.10885581970214844</v>
      </c>
      <c r="E3" s="36">
        <v>0.041709518432617186</v>
      </c>
      <c r="F3" s="36">
        <v>0.05155525207519531</v>
      </c>
      <c r="G3" s="36">
        <v>0.07305488586425782</v>
      </c>
      <c r="H3" s="36">
        <v>0.08017311096191407</v>
      </c>
      <c r="I3" s="36">
        <v>0.08210716247558594</v>
      </c>
    </row>
    <row r="4" spans="1:9" ht="15">
      <c r="A4" s="35" t="s">
        <v>3</v>
      </c>
      <c r="B4" s="36">
        <v>0.505862808227539</v>
      </c>
      <c r="C4" s="36">
        <v>0.06724128723144532</v>
      </c>
      <c r="D4" s="36">
        <v>0.12316856384277344</v>
      </c>
      <c r="E4" s="36">
        <v>0.041709518432617186</v>
      </c>
      <c r="F4" s="36">
        <v>0.03437385559082031</v>
      </c>
      <c r="G4" s="36">
        <v>0.07305488586425782</v>
      </c>
      <c r="H4" s="36">
        <v>0.0595</v>
      </c>
      <c r="I4" s="36">
        <v>0.07385597229003907</v>
      </c>
    </row>
    <row r="5" spans="1:9" ht="15">
      <c r="A5" s="35" t="s">
        <v>4</v>
      </c>
      <c r="B5" s="36">
        <v>0.21396217346191407</v>
      </c>
      <c r="C5" s="36">
        <v>0.06724128723144532</v>
      </c>
      <c r="D5" s="36">
        <v>0.10457572937011719</v>
      </c>
      <c r="E5" s="36">
        <v>0.041709518432617186</v>
      </c>
      <c r="F5" s="36">
        <v>0.07922706604003907</v>
      </c>
      <c r="G5" s="36">
        <v>0.07305488586425782</v>
      </c>
      <c r="H5" s="36">
        <v>0.09039649963378907</v>
      </c>
      <c r="I5" s="36">
        <v>0.07385597229003907</v>
      </c>
    </row>
    <row r="6" spans="1:9" ht="15">
      <c r="A6" s="35" t="s">
        <v>5</v>
      </c>
      <c r="B6" s="36">
        <v>0.10869178771972657</v>
      </c>
      <c r="C6" s="36">
        <v>0.06724128723144532</v>
      </c>
      <c r="D6" s="36">
        <v>0.08310661315917969</v>
      </c>
      <c r="E6" s="36">
        <v>0.041709518432617186</v>
      </c>
      <c r="F6" s="36">
        <v>0.07842216491699219</v>
      </c>
      <c r="G6" s="36">
        <v>0.07305488586425782</v>
      </c>
      <c r="H6" s="36">
        <v>0.0876</v>
      </c>
      <c r="I6" s="36">
        <v>0.07385597229003907</v>
      </c>
    </row>
    <row r="7" spans="1:9" ht="15">
      <c r="A7" s="35" t="s">
        <v>6</v>
      </c>
      <c r="B7" s="36">
        <v>0.17358741760253907</v>
      </c>
      <c r="C7" s="36">
        <v>0.06724128723144532</v>
      </c>
      <c r="D7" s="36">
        <v>0.07904014587402344</v>
      </c>
      <c r="E7" s="36">
        <v>0.041709518432617186</v>
      </c>
      <c r="F7" s="36">
        <v>0.07867393493652344</v>
      </c>
      <c r="G7" s="36">
        <v>0.07305488586425782</v>
      </c>
      <c r="H7" s="36">
        <v>0.08113441467285157</v>
      </c>
      <c r="I7" s="36">
        <v>0.07206687927246094</v>
      </c>
    </row>
    <row r="8" spans="1:9" ht="15">
      <c r="A8" s="61" t="s">
        <v>85</v>
      </c>
      <c r="B8" s="61"/>
      <c r="C8" s="61"/>
      <c r="D8" s="61"/>
      <c r="E8" s="61"/>
      <c r="F8" s="61"/>
      <c r="G8" s="61"/>
      <c r="H8" s="37"/>
      <c r="I8" s="37"/>
    </row>
    <row r="9" spans="1:9" ht="15">
      <c r="A9" s="55" t="s">
        <v>86</v>
      </c>
      <c r="B9" s="55"/>
      <c r="C9" s="55"/>
      <c r="D9" s="55"/>
      <c r="E9" s="55"/>
      <c r="F9" s="55"/>
      <c r="G9" s="55"/>
      <c r="H9" s="55"/>
      <c r="I9" s="55"/>
    </row>
    <row r="10" spans="1:9" ht="15.75" customHeight="1">
      <c r="A10" s="38" t="s">
        <v>87</v>
      </c>
      <c r="B10" s="37"/>
      <c r="C10" s="37"/>
      <c r="D10" s="37"/>
      <c r="E10" s="37"/>
      <c r="F10" s="37"/>
      <c r="G10" s="37"/>
      <c r="H10" s="37"/>
      <c r="I10" s="37"/>
    </row>
    <row r="11" spans="1:9" ht="15">
      <c r="A11" s="39" t="s">
        <v>88</v>
      </c>
      <c r="B11" s="40"/>
      <c r="C11" s="40"/>
      <c r="D11" s="37"/>
      <c r="E11" s="37"/>
      <c r="F11" s="37"/>
      <c r="G11" s="37"/>
      <c r="H11" s="37"/>
      <c r="I11" s="37"/>
    </row>
    <row r="12" spans="1:9" ht="15">
      <c r="A12" s="39" t="s">
        <v>89</v>
      </c>
      <c r="B12" s="40"/>
      <c r="C12" s="40"/>
      <c r="D12" s="37"/>
      <c r="E12" s="37"/>
      <c r="F12" s="37"/>
      <c r="G12" s="37"/>
      <c r="H12" s="37"/>
      <c r="I12" s="37"/>
    </row>
    <row r="13" spans="1:9" ht="15">
      <c r="A13" s="56" t="s">
        <v>90</v>
      </c>
      <c r="B13" s="56"/>
      <c r="C13" s="56"/>
      <c r="D13" s="56"/>
      <c r="E13" s="56"/>
      <c r="F13" s="56"/>
      <c r="G13" s="56"/>
      <c r="H13" s="56"/>
      <c r="I13" s="56"/>
    </row>
  </sheetData>
  <sheetProtection/>
  <mergeCells count="8">
    <mergeCell ref="A9:I9"/>
    <mergeCell ref="A13:I13"/>
    <mergeCell ref="A1:A2"/>
    <mergeCell ref="B1:C1"/>
    <mergeCell ref="D1:E1"/>
    <mergeCell ref="F1:G1"/>
    <mergeCell ref="H1:I1"/>
    <mergeCell ref="A8:G8"/>
  </mergeCells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6" sqref="A1:B6"/>
    </sheetView>
  </sheetViews>
  <sheetFormatPr defaultColWidth="9.140625" defaultRowHeight="15"/>
  <cols>
    <col min="1" max="1" width="39.140625" style="0" bestFit="1" customWidth="1"/>
  </cols>
  <sheetData>
    <row r="1" spans="1:2" ht="15">
      <c r="A1" s="35" t="s">
        <v>0</v>
      </c>
      <c r="B1" s="62" t="s">
        <v>1</v>
      </c>
    </row>
    <row r="2" spans="1:2" ht="15">
      <c r="A2" s="35" t="s">
        <v>2</v>
      </c>
      <c r="B2" s="35">
        <v>1.17</v>
      </c>
    </row>
    <row r="3" spans="1:2" ht="15">
      <c r="A3" s="35" t="s">
        <v>3</v>
      </c>
      <c r="B3" s="35">
        <v>1.17</v>
      </c>
    </row>
    <row r="4" spans="1:2" ht="15">
      <c r="A4" s="35" t="s">
        <v>4</v>
      </c>
      <c r="B4" s="35">
        <v>1.17</v>
      </c>
    </row>
    <row r="5" spans="1:2" ht="15">
      <c r="A5" s="35" t="s">
        <v>5</v>
      </c>
      <c r="B5" s="35">
        <v>1.17</v>
      </c>
    </row>
    <row r="6" spans="1:2" ht="15">
      <c r="A6" s="35" t="s">
        <v>6</v>
      </c>
      <c r="B6" s="35">
        <v>1.17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13" sqref="C13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  <col min="3" max="3" width="18.28125" style="0" bestFit="1" customWidth="1"/>
  </cols>
  <sheetData>
    <row r="1" spans="1:2" ht="15">
      <c r="A1" s="1" t="s">
        <v>91</v>
      </c>
      <c r="B1" s="2"/>
    </row>
    <row r="2" spans="1:2" ht="15.75" customHeight="1">
      <c r="A2" s="1" t="s">
        <v>92</v>
      </c>
      <c r="B2" s="5"/>
    </row>
    <row r="3" spans="1:2" ht="15">
      <c r="A3" s="1" t="s">
        <v>93</v>
      </c>
      <c r="B3" s="2"/>
    </row>
    <row r="4" spans="1:2" ht="15">
      <c r="A4" s="1" t="s">
        <v>94</v>
      </c>
      <c r="B4" s="6"/>
    </row>
    <row r="5" spans="1:2" ht="15">
      <c r="A5" s="1" t="s">
        <v>95</v>
      </c>
      <c r="B5" s="6" t="s">
        <v>96</v>
      </c>
    </row>
    <row r="6" spans="1:2" ht="15">
      <c r="A6" s="1" t="s">
        <v>97</v>
      </c>
      <c r="B6" s="6"/>
    </row>
    <row r="7" spans="1:2" ht="15">
      <c r="A7" s="1" t="s">
        <v>98</v>
      </c>
      <c r="B7" s="7"/>
    </row>
    <row r="8" spans="1:2" ht="15">
      <c r="A8" s="1" t="s">
        <v>99</v>
      </c>
      <c r="B8" s="2"/>
    </row>
    <row r="10" spans="1:2" ht="15">
      <c r="A10" s="3" t="s">
        <v>100</v>
      </c>
      <c r="B10" s="4"/>
    </row>
    <row r="13" ht="19.5" customHeight="1">
      <c r="B13" s="8"/>
    </row>
    <row r="14" ht="18.75" customHeight="1"/>
    <row r="15" ht="19.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sheetProtection/>
  <printOptions/>
  <pageMargins left="0.7" right="0.7" top="0.75" bottom="0.75" header="0.3" footer="0.3"/>
  <pageSetup horizontalDpi="300" verticalDpi="300" orientation="portrait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Sabana Syed</cp:lastModifiedBy>
  <dcterms:created xsi:type="dcterms:W3CDTF">2010-04-14T16:02:20Z</dcterms:created>
  <dcterms:modified xsi:type="dcterms:W3CDTF">2023-12-08T13:02:54Z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8b506c40-0562-434d-86dc-76c63fd9a03b</vt:lpwstr>
  </property>
  <property fmtid="{D5CDD505-2E9C-101B-9397-08002B2CF9AE}" pid="3" name="bjSaver">
    <vt:lpwstr>Ut479ZGnlVw1RQklg2L8Ub259Exe2NBt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policy="a1f28276-51bc-4faf-8ae1-22639cbcd16a"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 - V11748 - Operations-BTG</vt:lpwstr>
  </property>
  <property fmtid="{D5CDD505-2E9C-101B-9397-08002B2CF9AE}" pid="7" name="bjClsUserRVM">
    <vt:lpwstr>[]</vt:lpwstr>
  </property>
  <property fmtid="{D5CDD505-2E9C-101B-9397-08002B2CF9AE}" pid="8" name="bjLeftHeaderLabel-first">
    <vt:lpwstr>&amp;"Tahoma,Regular"&amp;12&amp;K000000Classification : &amp;K00C000Public</vt:lpwstr>
  </property>
  <property fmtid="{D5CDD505-2E9C-101B-9397-08002B2CF9AE}" pid="9" name="bjLeftFooterLabel-first">
    <vt:lpwstr>&amp;"Tahoma,Regular"&amp;12&amp;K000000Classification : &amp;K00C000Public</vt:lpwstr>
  </property>
  <property fmtid="{D5CDD505-2E9C-101B-9397-08002B2CF9AE}" pid="10" name="bjLeftHeaderLabel-even">
    <vt:lpwstr>&amp;"Tahoma,Regular"&amp;12&amp;K000000Classification : &amp;K00C000Public</vt:lpwstr>
  </property>
  <property fmtid="{D5CDD505-2E9C-101B-9397-08002B2CF9AE}" pid="11" name="bjLeftFooterLabel-even">
    <vt:lpwstr>&amp;"Tahoma,Regular"&amp;12&amp;K000000Classification : &amp;K00C000Public</vt:lpwstr>
  </property>
  <property fmtid="{D5CDD505-2E9C-101B-9397-08002B2CF9AE}" pid="12" name="bjLeftHeaderLabel">
    <vt:lpwstr>&amp;"Tahoma,Regular"&amp;12&amp;K000000Classification : &amp;K00C000Public</vt:lpwstr>
  </property>
  <property fmtid="{D5CDD505-2E9C-101B-9397-08002B2CF9AE}" pid="13" name="bjLeftFooterLabel">
    <vt:lpwstr>&amp;"Tahoma,Regular"&amp;12&amp;K000000Classification : &amp;K00C000Public</vt:lpwstr>
  </property>
</Properties>
</file>